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2"/>
  <workbookPr/>
  <mc:AlternateContent xmlns:mc="http://schemas.openxmlformats.org/markup-compatibility/2006">
    <mc:Choice Requires="x15">
      <x15ac:absPath xmlns:x15ac="http://schemas.microsoft.com/office/spreadsheetml/2010/11/ac" url="https://anglicareorgau.sharepoint.com/sites/HomeStretch-CommunityofPractice/Shared Documents/General/1.9 Housing Allowance/"/>
    </mc:Choice>
  </mc:AlternateContent>
  <xr:revisionPtr revIDLastSave="176" documentId="8_{CA5567EE-C97F-4E9F-81BD-3F5813FB52C3}" xr6:coauthVersionLast="47" xr6:coauthVersionMax="47" xr10:uidLastSave="{15A32E6E-9E05-40C9-BEE1-B894EC65CF8B}"/>
  <bookViews>
    <workbookView xWindow="28680" yWindow="-120" windowWidth="29040" windowHeight="15840" xr2:uid="{00000000-000D-0000-FFFF-FFFF00000000}"/>
  </bookViews>
  <sheets>
    <sheet name="Sheet1" sheetId="1" r:id="rId1"/>
    <sheet name="Sheet2" sheetId="3" r:id="rId2"/>
  </sheets>
  <definedNames>
    <definedName name="_xlnm.Print_Area" localSheetId="0">Sheet1!$A$2:$L$63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5" i="1" l="1"/>
  <c r="O64" i="1"/>
  <c r="O61" i="1"/>
  <c r="O60" i="1"/>
  <c r="F44" i="1"/>
  <c r="F13" i="1"/>
  <c r="F60" i="1"/>
  <c r="L45" i="1"/>
  <c r="F20" i="1"/>
  <c r="F53" i="1"/>
  <c r="F27" i="1"/>
  <c r="L12" i="1"/>
  <c r="F62" i="1" l="1"/>
  <c r="L47" i="1"/>
  <c r="L50" i="1"/>
</calcChain>
</file>

<file path=xl/sharedStrings.xml><?xml version="1.0" encoding="utf-8"?>
<sst xmlns="http://schemas.openxmlformats.org/spreadsheetml/2006/main" count="154" uniqueCount="146">
  <si>
    <t xml:space="preserve">FORTNIGHTLY BUDGET </t>
  </si>
  <si>
    <t xml:space="preserve">Bond loan and Rent assistance accurate as of September 2022. Refer to Department of Communities and Centrelink websites for current amounts. </t>
  </si>
  <si>
    <t>YOUNG PERSON</t>
  </si>
  <si>
    <t>EXPENSES</t>
  </si>
  <si>
    <t>INCOME</t>
  </si>
  <si>
    <t>Bond assistance loan limits</t>
  </si>
  <si>
    <t>ACCOMMODATION</t>
  </si>
  <si>
    <t>Centrelink</t>
  </si>
  <si>
    <t>Household Type</t>
  </si>
  <si>
    <t>Metro &amp; Country*</t>
  </si>
  <si>
    <t>Remote &amp; Northwest*</t>
  </si>
  <si>
    <t>Rent</t>
  </si>
  <si>
    <t>Child Support Income</t>
  </si>
  <si>
    <t>Water Rates</t>
  </si>
  <si>
    <t>Wages (after tax)</t>
  </si>
  <si>
    <t>Single</t>
  </si>
  <si>
    <t>Council Rates</t>
  </si>
  <si>
    <t>Two people without dependants</t>
  </si>
  <si>
    <t>Home &amp; Contents Insurance</t>
  </si>
  <si>
    <t>Three people without dependants</t>
  </si>
  <si>
    <t>Property Maintenance</t>
  </si>
  <si>
    <t>TOTAL INCOME</t>
  </si>
  <si>
    <t>Couple or supporting parent with one child</t>
  </si>
  <si>
    <t>SUB-TOTAL</t>
  </si>
  <si>
    <t>Couple or supporting parent with two children</t>
  </si>
  <si>
    <t>DEBT AND REPAYMENTS</t>
  </si>
  <si>
    <t>Couple or supporting parent with three children</t>
  </si>
  <si>
    <t>UTILITIES (Current charges)</t>
  </si>
  <si>
    <t>Gas</t>
  </si>
  <si>
    <t>Owing</t>
  </si>
  <si>
    <t>Fortnightly</t>
  </si>
  <si>
    <t>Bond Assistance income limits</t>
  </si>
  <si>
    <t>Electricity</t>
  </si>
  <si>
    <t>Centrelink Advance</t>
  </si>
  <si>
    <t>Water Usage</t>
  </si>
  <si>
    <t>Centrelink Debt</t>
  </si>
  <si>
    <t>Metro &amp; Country</t>
  </si>
  <si>
    <t>People with a Disability</t>
  </si>
  <si>
    <t>Northwest &amp; Remote</t>
  </si>
  <si>
    <t>People with a Disability in Northwest &amp; Remote</t>
  </si>
  <si>
    <t>Phone/Internet</t>
  </si>
  <si>
    <t>Child Support</t>
  </si>
  <si>
    <t>Bond Assistance</t>
  </si>
  <si>
    <t>1 person</t>
  </si>
  <si>
    <t>Tenant Liability</t>
  </si>
  <si>
    <t>2 persons</t>
  </si>
  <si>
    <t>FOOD</t>
  </si>
  <si>
    <t>Vacated Debt</t>
  </si>
  <si>
    <t>2 persons - 2 individuals</t>
  </si>
  <si>
    <t>Groceries</t>
  </si>
  <si>
    <t>Rent Arrears</t>
  </si>
  <si>
    <t>(single or partnered)</t>
  </si>
  <si>
    <t>Cigarettes</t>
  </si>
  <si>
    <t>Credit Card</t>
  </si>
  <si>
    <t>2 persons - 1 adult plus 1 dependant</t>
  </si>
  <si>
    <t>Alcohol</t>
  </si>
  <si>
    <t>Motor Vehicle Loan</t>
  </si>
  <si>
    <t>3 persons</t>
  </si>
  <si>
    <t>Takeaway</t>
  </si>
  <si>
    <t>Furniture Hire</t>
  </si>
  <si>
    <t>4 persons</t>
  </si>
  <si>
    <t>Streaming (Netflix, Stan...)</t>
  </si>
  <si>
    <t>5 persons</t>
  </si>
  <si>
    <t>Layby</t>
  </si>
  <si>
    <t>6 persons</t>
  </si>
  <si>
    <t>PERSONAL</t>
  </si>
  <si>
    <t>Pawnbrokers (CashConvertors...)</t>
  </si>
  <si>
    <t>Clothing</t>
  </si>
  <si>
    <t>Payday Loans (Nimble...)</t>
  </si>
  <si>
    <t xml:space="preserve">How much rent assistance can I get? </t>
  </si>
  <si>
    <t>Sport/Recreation</t>
  </si>
  <si>
    <t>Fines</t>
  </si>
  <si>
    <t>Entertainment/Holidays</t>
  </si>
  <si>
    <t>Tax Debt</t>
  </si>
  <si>
    <t xml:space="preserve">   If you're:</t>
  </si>
  <si>
    <t>Your fortnightly rent is more than:</t>
  </si>
  <si>
    <t>Your fortnightly rent is at least:</t>
  </si>
  <si>
    <t>The maximum fortnightly payment is:</t>
  </si>
  <si>
    <t>Lotto</t>
  </si>
  <si>
    <t>Debt Collectors (Recoveries Corp)</t>
  </si>
  <si>
    <t>Newsp/Magazines</t>
  </si>
  <si>
    <t>Overdue Bills - Gas</t>
  </si>
  <si>
    <t>Birthdays &amp; Christmas</t>
  </si>
  <si>
    <t xml:space="preserve">                    - Electricity</t>
  </si>
  <si>
    <t>Cultural Events</t>
  </si>
  <si>
    <t xml:space="preserve">                    - Water</t>
  </si>
  <si>
    <t>single, sharer</t>
  </si>
  <si>
    <t>Haircut/beauty</t>
  </si>
  <si>
    <t xml:space="preserve">                    - Telephone</t>
  </si>
  <si>
    <t>single</t>
  </si>
  <si>
    <t>Pet (food, vet, insurance)</t>
  </si>
  <si>
    <t>Bank Overdraft</t>
  </si>
  <si>
    <t>couple, combined</t>
  </si>
  <si>
    <t>Charities</t>
  </si>
  <si>
    <t>1 of a couple temporarily separated</t>
  </si>
  <si>
    <t>1 of a couple separated due to illness</t>
  </si>
  <si>
    <t>single, with 1 or 2 children</t>
  </si>
  <si>
    <t>single, with 3 or more children</t>
  </si>
  <si>
    <t>a couple, with 1 or 2 children</t>
  </si>
  <si>
    <t>TOTAL REPAYMENTS</t>
  </si>
  <si>
    <t>a couple, with 3 or more children</t>
  </si>
  <si>
    <t>EDUCATION/HEALTH</t>
  </si>
  <si>
    <t>1 of a couple separated due to illness or temporarily separated, with 1 or 2 children</t>
  </si>
  <si>
    <t>Fees/Books</t>
  </si>
  <si>
    <t>FORTNIGHTLY SURPLUS</t>
  </si>
  <si>
    <t>General School Exp.</t>
  </si>
  <si>
    <t>Kinder/Crèche</t>
  </si>
  <si>
    <t>1 of a couple separated due to illness or temporarily separated, with 3 or more children</t>
  </si>
  <si>
    <t>Medical/Dental/Chemist</t>
  </si>
  <si>
    <t>DEBT TO INCOME RATIO</t>
  </si>
  <si>
    <t>Health Insurance</t>
  </si>
  <si>
    <t>Ambulance cover</t>
  </si>
  <si>
    <t>Housing Allowance Calculator</t>
  </si>
  <si>
    <t>Housing Allowance = Total Rent Costs - 30% of Total Income</t>
  </si>
  <si>
    <t>VEHICLE &amp; TRANSPORT</t>
  </si>
  <si>
    <t>Private Rental</t>
  </si>
  <si>
    <t>Car Rego &amp; Insurance</t>
  </si>
  <si>
    <t xml:space="preserve">Income Source </t>
  </si>
  <si>
    <t>Fortnight</t>
  </si>
  <si>
    <t xml:space="preserve">Car Fuel </t>
  </si>
  <si>
    <t>Employment [6 - weekly average]</t>
  </si>
  <si>
    <t>Bus/Train</t>
  </si>
  <si>
    <t>Taxi/Uber</t>
  </si>
  <si>
    <t>Rent Assistance</t>
  </si>
  <si>
    <t>Total Income</t>
  </si>
  <si>
    <t>Affordable Housing Contribution (30%)</t>
  </si>
  <si>
    <t>TOTAL EXPENSES</t>
  </si>
  <si>
    <t>Total Rent</t>
  </si>
  <si>
    <t>Housing Allowance Estimate</t>
  </si>
  <si>
    <t>COMMENTS:</t>
  </si>
  <si>
    <t>Your Fornightly Rent Payment</t>
  </si>
  <si>
    <t xml:space="preserve">Link to Youth Allowance Rates </t>
  </si>
  <si>
    <t xml:space="preserve">HA-PT-001-Home Stretch WA - Housing Allowance - Budget Sheet Example V1.0 Review Date: 01/08/27  Page 1 of 1 </t>
  </si>
  <si>
    <t xml:space="preserve">EXAMPLE SIMPLE TABLE TO EXPLAIN AFFORDABILITY AND SUBSIDY AMOUNT RECOMMENDATIONS </t>
  </si>
  <si>
    <t xml:space="preserve">What is your total income including rent assistance? 25% of this is affordable housing </t>
  </si>
  <si>
    <r>
      <rPr>
        <b/>
        <sz val="10"/>
        <color rgb="FFFF0000"/>
        <rFont val="Arial"/>
        <family val="2"/>
      </rPr>
      <t>Subsidy Amount</t>
    </r>
    <r>
      <rPr>
        <sz val="10"/>
        <color rgb="FFFF0000"/>
        <rFont val="Arial"/>
        <family val="2"/>
      </rPr>
      <t xml:space="preserve">  = Rent - 25% of income</t>
    </r>
  </si>
  <si>
    <t xml:space="preserve">Income </t>
  </si>
  <si>
    <t xml:space="preserve">Amount </t>
  </si>
  <si>
    <t xml:space="preserve">Affordable Rent- based on 25% income  </t>
  </si>
  <si>
    <t xml:space="preserve">Minmum Living Wage </t>
  </si>
  <si>
    <t xml:space="preserve">What people can afford </t>
  </si>
  <si>
    <t xml:space="preserve">Youth Allowance + Rent Assistance max rate </t>
  </si>
  <si>
    <t xml:space="preserve">675.80 f/n </t>
  </si>
  <si>
    <t xml:space="preserve">$170 f/n </t>
  </si>
  <si>
    <t xml:space="preserve">$1426 per f/n </t>
  </si>
  <si>
    <t xml:space="preserve">$420 per f/n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</si>
</sst>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  <numFmt numFmtId="168" formatCode="#,##0_ ;\-#,##0\ "/>
    <numFmt numFmtId="169" formatCode="#,##0.00_ ;\-#,##0.00\ "/>
    <numFmt numFmtId="170" formatCode="0.0%"/>
    <numFmt numFmtId="171" formatCode="_-&quot;$&quot;* #,##0.00_-;[Red]\(&quot;$&quot;* #,##0.00\)_-;_(&quot;$&quot;* &quot;-&quot;??_-;_-@_-"/>
  </numFmts>
  <fonts count="23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color indexed="14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color rgb="FFFF0000"/>
      <name val="Arial"/>
      <family val="2"/>
    </font>
    <font>
      <sz val="9"/>
      <color rgb="FF000000"/>
      <name val="Arial"/>
      <family val="2"/>
    </font>
    <font>
      <b/>
      <sz val="16"/>
      <color theme="0"/>
      <name val="Arial"/>
      <family val="2"/>
    </font>
    <font>
      <b/>
      <sz val="12"/>
      <name val="Arial"/>
    </font>
    <font>
      <sz val="9"/>
      <color rgb="FFFFFFFF"/>
      <name val="Arial"/>
    </font>
    <font>
      <sz val="9"/>
      <color rgb="FF000000"/>
      <name val="Arial"/>
    </font>
    <font>
      <sz val="10"/>
      <color theme="0"/>
      <name val="Arial"/>
    </font>
    <font>
      <sz val="10"/>
      <color rgb="FF000000"/>
      <name val="Arial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5B9BD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19">
    <xf numFmtId="0" fontId="0" fillId="0" borderId="0" xfId="0"/>
    <xf numFmtId="166" fontId="3" fillId="0" borderId="0" xfId="1" applyFont="1" applyAlignment="1">
      <alignment horizontal="center"/>
    </xf>
    <xf numFmtId="166" fontId="0" fillId="0" borderId="0" xfId="1" applyFont="1"/>
    <xf numFmtId="166" fontId="1" fillId="0" borderId="0" xfId="1" applyFont="1" applyBorder="1"/>
    <xf numFmtId="166" fontId="2" fillId="0" borderId="0" xfId="1" applyFont="1"/>
    <xf numFmtId="10" fontId="5" fillId="0" borderId="0" xfId="1" applyNumberFormat="1" applyFont="1" applyAlignment="1">
      <alignment horizontal="center"/>
    </xf>
    <xf numFmtId="166" fontId="1" fillId="0" borderId="0" xfId="1" applyFont="1"/>
    <xf numFmtId="166" fontId="1" fillId="0" borderId="0" xfId="1" applyFont="1" applyAlignment="1">
      <alignment horizontal="center"/>
    </xf>
    <xf numFmtId="166" fontId="9" fillId="0" borderId="0" xfId="1" applyFont="1" applyBorder="1" applyAlignment="1">
      <alignment horizontal="right"/>
    </xf>
    <xf numFmtId="10" fontId="1" fillId="0" borderId="0" xfId="1" applyNumberFormat="1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166" fontId="1" fillId="0" borderId="0" xfId="1" applyFont="1" applyBorder="1" applyProtection="1"/>
    <xf numFmtId="0" fontId="0" fillId="0" borderId="1" xfId="0" applyBorder="1"/>
    <xf numFmtId="166" fontId="0" fillId="0" borderId="0" xfId="1" applyFont="1" applyProtection="1"/>
    <xf numFmtId="0" fontId="0" fillId="0" borderId="2" xfId="0" applyBorder="1"/>
    <xf numFmtId="0" fontId="3" fillId="0" borderId="0" xfId="0" applyFont="1" applyAlignment="1">
      <alignment horizontal="left"/>
    </xf>
    <xf numFmtId="0" fontId="0" fillId="0" borderId="3" xfId="0" applyBorder="1"/>
    <xf numFmtId="0" fontId="2" fillId="0" borderId="0" xfId="0" applyFont="1" applyAlignment="1">
      <alignment horizontal="left"/>
    </xf>
    <xf numFmtId="166" fontId="1" fillId="0" borderId="4" xfId="1" applyFont="1" applyBorder="1" applyAlignment="1" applyProtection="1">
      <alignment horizontal="left"/>
    </xf>
    <xf numFmtId="166" fontId="0" fillId="0" borderId="4" xfId="1" applyFont="1" applyBorder="1" applyProtection="1"/>
    <xf numFmtId="166" fontId="0" fillId="0" borderId="0" xfId="1" applyFont="1" applyBorder="1" applyProtection="1"/>
    <xf numFmtId="166" fontId="1" fillId="0" borderId="4" xfId="1" applyFont="1" applyBorder="1" applyProtection="1"/>
    <xf numFmtId="166" fontId="1" fillId="0" borderId="0" xfId="1" applyFont="1" applyFill="1" applyBorder="1" applyProtection="1"/>
    <xf numFmtId="166" fontId="1" fillId="0" borderId="0" xfId="1" applyFont="1" applyBorder="1" applyAlignment="1" applyProtection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/>
    </xf>
    <xf numFmtId="166" fontId="1" fillId="0" borderId="3" xfId="1" applyFont="1" applyBorder="1" applyAlignment="1" applyProtection="1">
      <alignment vertical="center"/>
    </xf>
    <xf numFmtId="166" fontId="0" fillId="0" borderId="4" xfId="1" applyFont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166" fontId="1" fillId="0" borderId="1" xfId="1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166" fontId="0" fillId="0" borderId="0" xfId="1" applyFont="1" applyBorder="1" applyAlignment="1" applyProtection="1">
      <alignment vertical="center"/>
    </xf>
    <xf numFmtId="166" fontId="1" fillId="0" borderId="2" xfId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167" fontId="1" fillId="0" borderId="0" xfId="0" applyNumberFormat="1" applyFont="1" applyAlignment="1">
      <alignment horizontal="left" vertical="center"/>
    </xf>
    <xf numFmtId="166" fontId="1" fillId="0" borderId="3" xfId="1" applyFont="1" applyFill="1" applyBorder="1" applyAlignment="1" applyProtection="1">
      <alignment vertical="center"/>
    </xf>
    <xf numFmtId="166" fontId="1" fillId="0" borderId="3" xfId="1" applyFont="1" applyBorder="1" applyAlignment="1" applyProtection="1">
      <alignment horizontal="right" vertical="center"/>
    </xf>
    <xf numFmtId="0" fontId="1" fillId="0" borderId="0" xfId="0" quotePrefix="1" applyFont="1" applyAlignment="1">
      <alignment horizontal="left" vertical="center"/>
    </xf>
    <xf numFmtId="166" fontId="1" fillId="0" borderId="5" xfId="1" applyFont="1" applyBorder="1" applyAlignment="1" applyProtection="1">
      <alignment vertical="center"/>
    </xf>
    <xf numFmtId="166" fontId="1" fillId="0" borderId="0" xfId="1" applyFont="1" applyBorder="1" applyAlignment="1" applyProtection="1">
      <alignment vertical="center"/>
    </xf>
    <xf numFmtId="166" fontId="1" fillId="0" borderId="0" xfId="1" applyFont="1" applyAlignment="1" applyProtection="1">
      <alignment vertical="center"/>
    </xf>
    <xf numFmtId="166" fontId="0" fillId="0" borderId="2" xfId="1" applyFont="1" applyBorder="1" applyAlignment="1" applyProtection="1">
      <alignment vertical="center"/>
    </xf>
    <xf numFmtId="166" fontId="1" fillId="0" borderId="0" xfId="1" applyFont="1" applyFill="1" applyBorder="1" applyAlignment="1" applyProtection="1">
      <alignment vertical="center"/>
    </xf>
    <xf numFmtId="165" fontId="1" fillId="0" borderId="0" xfId="1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right" vertical="top"/>
    </xf>
    <xf numFmtId="0" fontId="8" fillId="0" borderId="6" xfId="0" applyFont="1" applyBorder="1" applyAlignment="1" applyProtection="1">
      <alignment horizontal="left" vertical="center" wrapText="1"/>
      <protection locked="0"/>
    </xf>
    <xf numFmtId="169" fontId="1" fillId="0" borderId="7" xfId="1" applyNumberFormat="1" applyFont="1" applyBorder="1" applyAlignment="1" applyProtection="1">
      <alignment horizontal="right" vertical="center"/>
      <protection locked="0"/>
    </xf>
    <xf numFmtId="169" fontId="0" fillId="0" borderId="7" xfId="1" applyNumberFormat="1" applyFont="1" applyBorder="1" applyAlignment="1" applyProtection="1">
      <alignment horizontal="right" vertical="center"/>
      <protection locked="0"/>
    </xf>
    <xf numFmtId="166" fontId="3" fillId="0" borderId="7" xfId="1" applyFont="1" applyBorder="1" applyAlignment="1" applyProtection="1">
      <alignment horizontal="center" vertical="center"/>
    </xf>
    <xf numFmtId="166" fontId="3" fillId="0" borderId="7" xfId="1" applyFont="1" applyBorder="1" applyAlignment="1" applyProtection="1">
      <alignment horizontal="center" vertical="center" wrapText="1"/>
    </xf>
    <xf numFmtId="169" fontId="1" fillId="0" borderId="7" xfId="1" applyNumberFormat="1" applyFont="1" applyFill="1" applyBorder="1" applyAlignment="1" applyProtection="1">
      <alignment horizontal="right" vertical="center"/>
      <protection locked="0"/>
    </xf>
    <xf numFmtId="166" fontId="0" fillId="0" borderId="8" xfId="1" applyFont="1" applyBorder="1"/>
    <xf numFmtId="0" fontId="13" fillId="2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0" fillId="0" borderId="2" xfId="0" applyFont="1" applyBorder="1"/>
    <xf numFmtId="0" fontId="0" fillId="0" borderId="9" xfId="0" applyBorder="1"/>
    <xf numFmtId="166" fontId="0" fillId="0" borderId="3" xfId="1" applyFont="1" applyBorder="1"/>
    <xf numFmtId="0" fontId="0" fillId="0" borderId="4" xfId="0" applyBorder="1"/>
    <xf numFmtId="164" fontId="13" fillId="2" borderId="13" xfId="0" applyNumberFormat="1" applyFont="1" applyFill="1" applyBorder="1" applyAlignment="1">
      <alignment horizontal="left" vertical="center" wrapText="1"/>
    </xf>
    <xf numFmtId="164" fontId="13" fillId="3" borderId="13" xfId="0" applyNumberFormat="1" applyFont="1" applyFill="1" applyBorder="1" applyAlignment="1">
      <alignment horizontal="left" vertical="center" wrapText="1"/>
    </xf>
    <xf numFmtId="164" fontId="13" fillId="3" borderId="14" xfId="0" applyNumberFormat="1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/>
    </xf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168" fontId="1" fillId="5" borderId="4" xfId="1" applyNumberFormat="1" applyFont="1" applyFill="1" applyBorder="1" applyProtection="1"/>
    <xf numFmtId="166" fontId="1" fillId="5" borderId="7" xfId="1" applyFont="1" applyFill="1" applyBorder="1" applyProtection="1"/>
    <xf numFmtId="166" fontId="1" fillId="5" borderId="4" xfId="1" applyFont="1" applyFill="1" applyBorder="1" applyProtection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8" fillId="0" borderId="1" xfId="0" applyFont="1" applyBorder="1"/>
    <xf numFmtId="0" fontId="8" fillId="0" borderId="9" xfId="0" applyFont="1" applyBorder="1"/>
    <xf numFmtId="0" fontId="3" fillId="5" borderId="4" xfId="0" applyFont="1" applyFill="1" applyBorder="1"/>
    <xf numFmtId="0" fontId="0" fillId="5" borderId="3" xfId="0" applyFill="1" applyBorder="1"/>
    <xf numFmtId="166" fontId="1" fillId="5" borderId="5" xfId="1" applyFont="1" applyFill="1" applyBorder="1" applyAlignment="1" applyProtection="1">
      <alignment vertical="center"/>
    </xf>
    <xf numFmtId="0" fontId="0" fillId="5" borderId="10" xfId="0" applyFill="1" applyBorder="1" applyAlignment="1">
      <alignment vertical="center"/>
    </xf>
    <xf numFmtId="0" fontId="3" fillId="5" borderId="7" xfId="0" applyFont="1" applyFill="1" applyBorder="1" applyAlignment="1">
      <alignment horizontal="right" vertical="center"/>
    </xf>
    <xf numFmtId="0" fontId="0" fillId="5" borderId="5" xfId="0" applyFill="1" applyBorder="1"/>
    <xf numFmtId="0" fontId="0" fillId="5" borderId="10" xfId="0" applyFill="1" applyBorder="1"/>
    <xf numFmtId="0" fontId="3" fillId="5" borderId="10" xfId="0" applyFont="1" applyFill="1" applyBorder="1" applyAlignment="1">
      <alignment horizontal="right"/>
    </xf>
    <xf numFmtId="166" fontId="1" fillId="5" borderId="31" xfId="1" applyFont="1" applyFill="1" applyBorder="1" applyAlignment="1" applyProtection="1">
      <alignment horizontal="right" vertical="center"/>
    </xf>
    <xf numFmtId="166" fontId="1" fillId="5" borderId="7" xfId="1" applyFont="1" applyFill="1" applyBorder="1" applyAlignment="1" applyProtection="1">
      <alignment horizontal="right" vertical="center"/>
    </xf>
    <xf numFmtId="0" fontId="0" fillId="5" borderId="0" xfId="0" applyFill="1"/>
    <xf numFmtId="0" fontId="3" fillId="5" borderId="0" xfId="0" applyFont="1" applyFill="1" applyAlignment="1">
      <alignment horizontal="right" vertical="center"/>
    </xf>
    <xf numFmtId="166" fontId="1" fillId="5" borderId="3" xfId="1" applyFont="1" applyFill="1" applyBorder="1" applyAlignment="1" applyProtection="1">
      <alignment vertical="center"/>
    </xf>
    <xf numFmtId="0" fontId="7" fillId="5" borderId="0" xfId="0" applyFont="1" applyFill="1" applyAlignment="1">
      <alignment horizontal="left" vertical="center"/>
    </xf>
    <xf numFmtId="0" fontId="1" fillId="5" borderId="0" xfId="0" applyFont="1" applyFill="1"/>
    <xf numFmtId="0" fontId="3" fillId="5" borderId="0" xfId="0" applyFont="1" applyFill="1" applyAlignment="1">
      <alignment horizontal="right"/>
    </xf>
    <xf numFmtId="0" fontId="17" fillId="2" borderId="3" xfId="0" applyFont="1" applyFill="1" applyBorder="1" applyAlignment="1">
      <alignment horizontal="left" vertical="center" wrapText="1"/>
    </xf>
    <xf numFmtId="164" fontId="17" fillId="2" borderId="13" xfId="0" applyNumberFormat="1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164" fontId="17" fillId="3" borderId="13" xfId="0" applyNumberFormat="1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164" fontId="17" fillId="2" borderId="14" xfId="0" applyNumberFormat="1" applyFont="1" applyFill="1" applyBorder="1" applyAlignment="1">
      <alignment horizontal="left" vertical="center" wrapText="1"/>
    </xf>
    <xf numFmtId="0" fontId="19" fillId="5" borderId="22" xfId="0" applyFont="1" applyFill="1" applyBorder="1" applyAlignment="1">
      <alignment vertical="center" wrapText="1"/>
    </xf>
    <xf numFmtId="165" fontId="19" fillId="5" borderId="13" xfId="0" applyNumberFormat="1" applyFont="1" applyFill="1" applyBorder="1" applyAlignment="1">
      <alignment vertical="center" wrapText="1"/>
    </xf>
    <xf numFmtId="165" fontId="19" fillId="5" borderId="21" xfId="0" applyNumberFormat="1" applyFont="1" applyFill="1" applyBorder="1" applyAlignment="1">
      <alignment vertical="center" wrapText="1"/>
    </xf>
    <xf numFmtId="0" fontId="19" fillId="3" borderId="22" xfId="0" applyFont="1" applyFill="1" applyBorder="1" applyAlignment="1">
      <alignment vertical="center" wrapText="1"/>
    </xf>
    <xf numFmtId="165" fontId="19" fillId="3" borderId="13" xfId="0" applyNumberFormat="1" applyFont="1" applyFill="1" applyBorder="1" applyAlignment="1">
      <alignment vertical="center" wrapText="1"/>
    </xf>
    <xf numFmtId="165" fontId="19" fillId="3" borderId="21" xfId="0" applyNumberFormat="1" applyFont="1" applyFill="1" applyBorder="1" applyAlignment="1">
      <alignment vertical="center" wrapText="1"/>
    </xf>
    <xf numFmtId="0" fontId="19" fillId="6" borderId="23" xfId="0" applyFont="1" applyFill="1" applyBorder="1" applyAlignment="1">
      <alignment vertical="center" wrapText="1"/>
    </xf>
    <xf numFmtId="165" fontId="19" fillId="6" borderId="7" xfId="0" applyNumberFormat="1" applyFont="1" applyFill="1" applyBorder="1" applyAlignment="1">
      <alignment vertical="center" wrapText="1"/>
    </xf>
    <xf numFmtId="165" fontId="19" fillId="6" borderId="24" xfId="0" applyNumberFormat="1" applyFont="1" applyFill="1" applyBorder="1" applyAlignment="1">
      <alignment vertical="center" wrapText="1"/>
    </xf>
    <xf numFmtId="166" fontId="3" fillId="0" borderId="0" xfId="1" applyFont="1"/>
    <xf numFmtId="166" fontId="20" fillId="0" borderId="0" xfId="1" applyFont="1"/>
    <xf numFmtId="0" fontId="20" fillId="0" borderId="0" xfId="0" applyFont="1"/>
    <xf numFmtId="0" fontId="21" fillId="0" borderId="0" xfId="0" applyFont="1"/>
    <xf numFmtId="166" fontId="21" fillId="0" borderId="0" xfId="1" applyFont="1"/>
    <xf numFmtId="166" fontId="3" fillId="0" borderId="7" xfId="1" applyFont="1" applyBorder="1"/>
    <xf numFmtId="0" fontId="3" fillId="0" borderId="7" xfId="0" applyFont="1" applyBorder="1"/>
    <xf numFmtId="166" fontId="1" fillId="0" borderId="7" xfId="1" applyFont="1" applyBorder="1"/>
    <xf numFmtId="0" fontId="0" fillId="0" borderId="7" xfId="0" applyBorder="1"/>
    <xf numFmtId="166" fontId="0" fillId="0" borderId="7" xfId="1" applyFont="1" applyBorder="1"/>
    <xf numFmtId="164" fontId="1" fillId="0" borderId="0" xfId="0" applyNumberFormat="1" applyFont="1"/>
    <xf numFmtId="0" fontId="1" fillId="0" borderId="7" xfId="0" applyFont="1" applyBorder="1"/>
    <xf numFmtId="0" fontId="16" fillId="4" borderId="0" xfId="0" applyFont="1" applyFill="1" applyAlignment="1">
      <alignment horizontal="center" vertical="center" wrapText="1"/>
    </xf>
    <xf numFmtId="164" fontId="17" fillId="2" borderId="0" xfId="0" applyNumberFormat="1" applyFont="1" applyFill="1" applyAlignment="1">
      <alignment horizontal="left" vertical="center" wrapText="1"/>
    </xf>
    <xf numFmtId="164" fontId="17" fillId="3" borderId="0" xfId="0" applyNumberFormat="1" applyFont="1" applyFill="1" applyAlignment="1">
      <alignment horizontal="left" vertical="center" wrapText="1"/>
    </xf>
    <xf numFmtId="166" fontId="22" fillId="8" borderId="35" xfId="1" applyFont="1" applyFill="1" applyBorder="1"/>
    <xf numFmtId="0" fontId="22" fillId="8" borderId="36" xfId="0" applyFont="1" applyFill="1" applyBorder="1"/>
    <xf numFmtId="166" fontId="0" fillId="0" borderId="37" xfId="1" applyFont="1" applyBorder="1"/>
    <xf numFmtId="0" fontId="0" fillId="0" borderId="38" xfId="0" applyBorder="1"/>
    <xf numFmtId="166" fontId="22" fillId="8" borderId="37" xfId="1" applyFont="1" applyFill="1" applyBorder="1"/>
    <xf numFmtId="0" fontId="0" fillId="8" borderId="38" xfId="0" applyFill="1" applyBorder="1"/>
    <xf numFmtId="166" fontId="22" fillId="8" borderId="39" xfId="1" applyFont="1" applyFill="1" applyBorder="1"/>
    <xf numFmtId="0" fontId="0" fillId="8" borderId="40" xfId="0" applyFill="1" applyBorder="1"/>
    <xf numFmtId="166" fontId="15" fillId="0" borderId="41" xfId="1" applyFont="1" applyBorder="1"/>
    <xf numFmtId="0" fontId="22" fillId="0" borderId="42" xfId="0" applyFont="1" applyBorder="1"/>
    <xf numFmtId="0" fontId="0" fillId="0" borderId="42" xfId="0" applyBorder="1"/>
    <xf numFmtId="0" fontId="22" fillId="0" borderId="43" xfId="0" applyFont="1" applyBorder="1"/>
    <xf numFmtId="166" fontId="22" fillId="0" borderId="44" xfId="1" applyFont="1" applyBorder="1"/>
    <xf numFmtId="0" fontId="0" fillId="0" borderId="45" xfId="0" applyBorder="1"/>
    <xf numFmtId="166" fontId="0" fillId="0" borderId="44" xfId="1" applyFont="1" applyBorder="1"/>
    <xf numFmtId="166" fontId="0" fillId="8" borderId="44" xfId="1" applyFont="1" applyFill="1" applyBorder="1"/>
    <xf numFmtId="0" fontId="0" fillId="8" borderId="0" xfId="0" applyFill="1"/>
    <xf numFmtId="166" fontId="0" fillId="9" borderId="44" xfId="1" applyFont="1" applyFill="1" applyBorder="1"/>
    <xf numFmtId="0" fontId="0" fillId="9" borderId="0" xfId="0" applyFill="1"/>
    <xf numFmtId="166" fontId="0" fillId="0" borderId="46" xfId="1" applyFont="1" applyBorder="1"/>
    <xf numFmtId="0" fontId="0" fillId="0" borderId="47" xfId="0" applyBorder="1"/>
    <xf numFmtId="0" fontId="0" fillId="0" borderId="48" xfId="0" applyBorder="1"/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5" borderId="1" xfId="0" applyFont="1" applyFill="1" applyBorder="1" applyAlignment="1" applyProtection="1">
      <alignment horizontal="right" vertical="center" wrapText="1"/>
      <protection locked="0"/>
    </xf>
    <xf numFmtId="0" fontId="1" fillId="5" borderId="9" xfId="0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70" fontId="1" fillId="0" borderId="9" xfId="1" applyNumberFormat="1" applyFont="1" applyBorder="1" applyAlignment="1" applyProtection="1">
      <alignment horizontal="right" vertical="center"/>
    </xf>
    <xf numFmtId="170" fontId="1" fillId="0" borderId="11" xfId="1" applyNumberFormat="1" applyFont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left" vertical="center" wrapText="1"/>
      <protection locked="0"/>
    </xf>
    <xf numFmtId="0" fontId="1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" fillId="0" borderId="6" xfId="0" applyFont="1" applyBorder="1" applyAlignment="1" applyProtection="1">
      <alignment horizontal="left" vertical="center"/>
      <protection locked="0"/>
    </xf>
    <xf numFmtId="171" fontId="1" fillId="0" borderId="9" xfId="1" applyNumberFormat="1" applyFont="1" applyBorder="1" applyAlignment="1" applyProtection="1">
      <alignment horizontal="right" vertical="center"/>
    </xf>
    <xf numFmtId="171" fontId="1" fillId="0" borderId="11" xfId="1" applyNumberFormat="1" applyFont="1" applyBorder="1" applyAlignment="1" applyProtection="1">
      <alignment horizontal="right" vertical="center"/>
    </xf>
    <xf numFmtId="0" fontId="4" fillId="5" borderId="17" xfId="0" applyFont="1" applyFill="1" applyBorder="1" applyAlignment="1" applyProtection="1">
      <alignment horizontal="left" vertical="center" wrapText="1"/>
      <protection locked="0"/>
    </xf>
    <xf numFmtId="0" fontId="4" fillId="5" borderId="18" xfId="0" applyFont="1" applyFill="1" applyBorder="1" applyAlignment="1" applyProtection="1">
      <alignment horizontal="left" vertical="center" wrapText="1"/>
      <protection locked="0"/>
    </xf>
    <xf numFmtId="0" fontId="4" fillId="5" borderId="19" xfId="0" applyFont="1" applyFill="1" applyBorder="1" applyAlignment="1" applyProtection="1">
      <alignment horizontal="left" vertical="center" wrapText="1"/>
      <protection locked="0"/>
    </xf>
    <xf numFmtId="165" fontId="19" fillId="5" borderId="13" xfId="0" applyNumberFormat="1" applyFont="1" applyFill="1" applyBorder="1" applyAlignment="1">
      <alignment horizontal="right" vertical="center" wrapText="1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66" fontId="15" fillId="0" borderId="2" xfId="1" applyFont="1" applyBorder="1" applyAlignment="1">
      <alignment horizontal="left" vertical="center"/>
    </xf>
    <xf numFmtId="166" fontId="0" fillId="0" borderId="3" xfId="1" applyFont="1" applyBorder="1" applyAlignment="1">
      <alignment horizontal="left" vertical="center"/>
    </xf>
    <xf numFmtId="0" fontId="18" fillId="4" borderId="29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28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18" fillId="4" borderId="26" xfId="0" applyFont="1" applyFill="1" applyBorder="1" applyAlignment="1">
      <alignment horizontal="left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horizontal="left" vertical="center" wrapText="1"/>
    </xf>
    <xf numFmtId="0" fontId="18" fillId="4" borderId="25" xfId="0" applyFont="1" applyFill="1" applyBorder="1" applyAlignment="1">
      <alignment horizontal="left" vertical="center" wrapText="1"/>
    </xf>
    <xf numFmtId="164" fontId="17" fillId="3" borderId="13" xfId="0" applyNumberFormat="1" applyFont="1" applyFill="1" applyBorder="1" applyAlignment="1">
      <alignment horizontal="left" vertical="center" wrapText="1"/>
    </xf>
    <xf numFmtId="0" fontId="19" fillId="3" borderId="22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left" vertical="center" wrapText="1"/>
    </xf>
    <xf numFmtId="165" fontId="19" fillId="3" borderId="13" xfId="0" applyNumberFormat="1" applyFont="1" applyFill="1" applyBorder="1" applyAlignment="1">
      <alignment horizontal="right" vertical="center" wrapText="1"/>
    </xf>
    <xf numFmtId="165" fontId="19" fillId="3" borderId="26" xfId="0" applyNumberFormat="1" applyFont="1" applyFill="1" applyBorder="1" applyAlignment="1">
      <alignment horizontal="right" vertical="center" wrapText="1"/>
    </xf>
    <xf numFmtId="165" fontId="19" fillId="3" borderId="21" xfId="0" applyNumberFormat="1" applyFont="1" applyFill="1" applyBorder="1" applyAlignment="1">
      <alignment horizontal="right" vertical="center" wrapText="1"/>
    </xf>
    <xf numFmtId="165" fontId="19" fillId="3" borderId="27" xfId="0" applyNumberFormat="1" applyFont="1" applyFill="1" applyBorder="1" applyAlignment="1">
      <alignment horizontal="right" vertical="center" wrapText="1"/>
    </xf>
    <xf numFmtId="0" fontId="19" fillId="5" borderId="22" xfId="0" applyFont="1" applyFill="1" applyBorder="1" applyAlignment="1">
      <alignment horizontal="left" vertical="center" wrapText="1"/>
    </xf>
    <xf numFmtId="165" fontId="19" fillId="5" borderId="21" xfId="0" applyNumberFormat="1" applyFont="1" applyFill="1" applyBorder="1" applyAlignment="1">
      <alignment horizontal="right" vertical="center" wrapText="1"/>
    </xf>
    <xf numFmtId="166" fontId="15" fillId="0" borderId="1" xfId="1" applyFont="1" applyBorder="1" applyAlignment="1">
      <alignment horizontal="left" vertical="center"/>
    </xf>
    <xf numFmtId="166" fontId="15" fillId="0" borderId="3" xfId="1" applyFont="1" applyBorder="1" applyAlignment="1">
      <alignment horizontal="left" vertical="center"/>
    </xf>
    <xf numFmtId="166" fontId="15" fillId="0" borderId="0" xfId="1" applyFont="1" applyBorder="1" applyAlignment="1">
      <alignment horizontal="left" vertical="center"/>
    </xf>
    <xf numFmtId="166" fontId="1" fillId="0" borderId="0" xfId="1" applyFont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87"/>
  <sheetViews>
    <sheetView tabSelected="1" zoomScaleNormal="100" workbookViewId="0">
      <selection activeCell="N16" sqref="N16:N17"/>
    </sheetView>
  </sheetViews>
  <sheetFormatPr defaultRowHeight="12.75"/>
  <cols>
    <col min="1" max="1" width="3.140625" customWidth="1"/>
    <col min="2" max="2" width="0.85546875" customWidth="1"/>
    <col min="3" max="3" width="16.7109375" customWidth="1"/>
    <col min="4" max="4" width="9.85546875" customWidth="1"/>
    <col min="5" max="5" width="2.140625" bestFit="1" customWidth="1"/>
    <col min="6" max="6" width="15.7109375" style="2" customWidth="1"/>
    <col min="7" max="7" width="2.28515625" style="2" customWidth="1"/>
    <col min="8" max="8" width="0.7109375" style="2" customWidth="1"/>
    <col min="9" max="9" width="17" customWidth="1"/>
    <col min="10" max="10" width="11.5703125" customWidth="1"/>
    <col min="11" max="12" width="15.7109375" customWidth="1"/>
    <col min="13" max="13" width="11.7109375" style="2" customWidth="1"/>
    <col min="14" max="14" width="37.42578125" style="2" customWidth="1"/>
    <col min="15" max="15" width="15.7109375" customWidth="1"/>
    <col min="16" max="16" width="18.28515625" customWidth="1"/>
    <col min="17" max="17" width="19.5703125" customWidth="1"/>
    <col min="18" max="19" width="23" customWidth="1"/>
  </cols>
  <sheetData>
    <row r="1" spans="2:22" ht="8.25" customHeight="1"/>
    <row r="2" spans="2:22" ht="18" customHeight="1">
      <c r="C2" s="185" t="s">
        <v>0</v>
      </c>
      <c r="D2" s="186"/>
      <c r="E2" s="186"/>
      <c r="F2" s="186"/>
      <c r="G2" s="186"/>
      <c r="H2" s="186"/>
      <c r="I2" s="187"/>
      <c r="J2" s="157"/>
      <c r="K2" s="158"/>
      <c r="L2" s="159"/>
      <c r="M2" s="10"/>
      <c r="N2" s="180" t="s">
        <v>1</v>
      </c>
      <c r="O2" s="181"/>
      <c r="P2" s="181"/>
      <c r="Q2" s="181"/>
      <c r="R2" s="181"/>
      <c r="S2" s="181"/>
      <c r="T2" s="181"/>
      <c r="U2" s="181"/>
      <c r="V2" s="182"/>
    </row>
    <row r="3" spans="2:22" ht="19.5" customHeight="1">
      <c r="C3" s="188"/>
      <c r="D3" s="189"/>
      <c r="E3" s="189"/>
      <c r="F3" s="189"/>
      <c r="G3" s="189"/>
      <c r="H3" s="189"/>
      <c r="I3" s="190"/>
      <c r="J3" s="160"/>
      <c r="K3" s="161"/>
      <c r="L3" s="162"/>
      <c r="M3" s="10"/>
      <c r="N3" s="39"/>
      <c r="O3" s="39"/>
      <c r="P3" s="39"/>
      <c r="Q3" s="39"/>
    </row>
    <row r="4" spans="2:22" ht="13.5" customHeight="1">
      <c r="F4" s="15"/>
      <c r="G4" s="10"/>
      <c r="H4" s="10"/>
      <c r="J4" s="163" t="s">
        <v>2</v>
      </c>
      <c r="K4" s="164"/>
      <c r="L4" s="164"/>
      <c r="M4" s="10"/>
      <c r="N4" s="10"/>
    </row>
    <row r="5" spans="2:22" ht="19.5" customHeight="1">
      <c r="B5" s="16"/>
      <c r="C5" s="71" t="s">
        <v>3</v>
      </c>
      <c r="D5" s="154"/>
      <c r="E5" s="154"/>
      <c r="F5" s="155"/>
      <c r="G5" s="17"/>
      <c r="H5" s="31"/>
      <c r="I5" s="70" t="s">
        <v>4</v>
      </c>
      <c r="J5" s="169"/>
      <c r="K5" s="169"/>
      <c r="L5" s="170"/>
      <c r="M5" s="10"/>
      <c r="N5" s="62" t="s">
        <v>5</v>
      </c>
      <c r="O5" s="14"/>
      <c r="P5" s="63"/>
    </row>
    <row r="6" spans="2:22" ht="7.5" customHeight="1" thickBot="1">
      <c r="B6" s="18"/>
      <c r="C6" s="19"/>
      <c r="D6" s="11"/>
      <c r="E6" s="11"/>
      <c r="F6" s="20"/>
      <c r="G6" s="13"/>
      <c r="H6" s="32"/>
      <c r="I6" s="30"/>
      <c r="J6" s="30"/>
      <c r="K6" s="30"/>
      <c r="L6" s="33"/>
      <c r="N6" s="64"/>
      <c r="P6" s="65"/>
    </row>
    <row r="7" spans="2:22" ht="13.5" customHeight="1">
      <c r="B7" s="18"/>
      <c r="C7" s="72" t="s">
        <v>6</v>
      </c>
      <c r="D7" s="73"/>
      <c r="E7" s="73"/>
      <c r="F7" s="74"/>
      <c r="G7" s="13"/>
      <c r="H7" s="32"/>
      <c r="I7" s="27" t="s">
        <v>7</v>
      </c>
      <c r="J7" s="27"/>
      <c r="K7" s="26"/>
      <c r="L7" s="53"/>
      <c r="N7" s="193" t="s">
        <v>8</v>
      </c>
      <c r="O7" s="191" t="s">
        <v>9</v>
      </c>
      <c r="P7" s="183" t="s">
        <v>10</v>
      </c>
    </row>
    <row r="8" spans="2:22" ht="13.5" customHeight="1">
      <c r="B8" s="18"/>
      <c r="C8" s="27" t="s">
        <v>11</v>
      </c>
      <c r="D8" s="26"/>
      <c r="E8" s="26"/>
      <c r="F8" s="53"/>
      <c r="G8" s="13"/>
      <c r="H8" s="32"/>
      <c r="I8" s="27" t="s">
        <v>12</v>
      </c>
      <c r="J8" s="27"/>
      <c r="K8" s="26"/>
      <c r="L8" s="53"/>
      <c r="N8" s="194"/>
      <c r="O8" s="192"/>
      <c r="P8" s="184"/>
    </row>
    <row r="9" spans="2:22" ht="13.5" customHeight="1">
      <c r="B9" s="18"/>
      <c r="C9" s="26" t="s">
        <v>13</v>
      </c>
      <c r="D9" s="26"/>
      <c r="E9" s="26"/>
      <c r="F9" s="53"/>
      <c r="G9" s="13"/>
      <c r="H9" s="32"/>
      <c r="I9" s="27" t="s">
        <v>14</v>
      </c>
      <c r="J9" s="27"/>
      <c r="K9" s="26"/>
      <c r="L9" s="53"/>
      <c r="N9" s="69" t="s">
        <v>15</v>
      </c>
      <c r="O9" s="66">
        <v>1080</v>
      </c>
      <c r="P9" s="66">
        <v>1520</v>
      </c>
    </row>
    <row r="10" spans="2:22" ht="13.5" customHeight="1">
      <c r="B10" s="18"/>
      <c r="C10" s="26" t="s">
        <v>16</v>
      </c>
      <c r="D10" s="26"/>
      <c r="E10" s="26"/>
      <c r="F10" s="53"/>
      <c r="G10" s="13"/>
      <c r="H10" s="32"/>
      <c r="I10" s="27"/>
      <c r="J10" s="27"/>
      <c r="K10" s="34"/>
      <c r="L10" s="53"/>
      <c r="N10" s="60" t="s">
        <v>17</v>
      </c>
      <c r="O10" s="67">
        <v>1080</v>
      </c>
      <c r="P10" s="67">
        <v>1520</v>
      </c>
    </row>
    <row r="11" spans="2:22" ht="13.5" customHeight="1">
      <c r="B11" s="18"/>
      <c r="C11" s="26" t="s">
        <v>18</v>
      </c>
      <c r="D11" s="26"/>
      <c r="E11" s="26"/>
      <c r="F11" s="53"/>
      <c r="G11" s="13"/>
      <c r="H11" s="32"/>
      <c r="I11" s="156"/>
      <c r="J11" s="156"/>
      <c r="K11" s="156"/>
      <c r="L11" s="53"/>
      <c r="N11" s="59" t="s">
        <v>19</v>
      </c>
      <c r="O11" s="66">
        <v>1080</v>
      </c>
      <c r="P11" s="66">
        <v>1520</v>
      </c>
    </row>
    <row r="12" spans="2:22" ht="13.5" customHeight="1" thickBot="1">
      <c r="B12" s="18"/>
      <c r="C12" s="26" t="s">
        <v>20</v>
      </c>
      <c r="D12" s="28"/>
      <c r="E12" s="28"/>
      <c r="F12" s="53"/>
      <c r="G12" s="13"/>
      <c r="H12" s="94"/>
      <c r="I12" s="73"/>
      <c r="J12" s="73"/>
      <c r="K12" s="93" t="s">
        <v>21</v>
      </c>
      <c r="L12" s="90">
        <f>SUM(L7:L11)</f>
        <v>0</v>
      </c>
      <c r="N12" s="60" t="s">
        <v>22</v>
      </c>
      <c r="O12" s="67">
        <v>1080</v>
      </c>
      <c r="P12" s="67">
        <v>1520</v>
      </c>
    </row>
    <row r="13" spans="2:22" ht="13.5" customHeight="1" thickTop="1" thickBot="1">
      <c r="B13" s="83"/>
      <c r="C13" s="73"/>
      <c r="D13" s="92"/>
      <c r="E13" s="93" t="s">
        <v>23</v>
      </c>
      <c r="F13" s="91">
        <f>SUM(F8:F12)</f>
        <v>0</v>
      </c>
      <c r="G13" s="13"/>
      <c r="H13" s="35"/>
      <c r="I13" s="36"/>
      <c r="J13" s="36"/>
      <c r="K13" s="36"/>
      <c r="L13" s="37"/>
      <c r="N13" s="59" t="s">
        <v>24</v>
      </c>
      <c r="O13" s="66">
        <v>1080</v>
      </c>
      <c r="P13" s="66">
        <v>1520</v>
      </c>
    </row>
    <row r="14" spans="2:22" ht="13.5" customHeight="1" thickBot="1">
      <c r="B14" s="18"/>
      <c r="C14" s="26"/>
      <c r="D14" s="26"/>
      <c r="E14" s="26"/>
      <c r="F14" s="23"/>
      <c r="G14" s="13"/>
      <c r="H14" s="38"/>
      <c r="I14" s="171" t="s">
        <v>25</v>
      </c>
      <c r="J14" s="169"/>
      <c r="K14" s="169"/>
      <c r="L14" s="170"/>
      <c r="N14" s="61" t="s">
        <v>26</v>
      </c>
      <c r="O14" s="68">
        <v>1280</v>
      </c>
      <c r="P14" s="68">
        <v>1792</v>
      </c>
    </row>
    <row r="15" spans="2:22" ht="19.5" customHeight="1" thickBot="1">
      <c r="B15" s="18"/>
      <c r="C15" s="72" t="s">
        <v>27</v>
      </c>
      <c r="D15" s="73"/>
      <c r="E15" s="73"/>
      <c r="F15" s="74"/>
      <c r="G15" s="24"/>
      <c r="H15" s="32"/>
      <c r="I15" s="172"/>
      <c r="J15" s="176"/>
      <c r="K15" s="177"/>
      <c r="L15" s="178"/>
    </row>
    <row r="16" spans="2:22" ht="13.5" customHeight="1">
      <c r="B16" s="18"/>
      <c r="C16" s="26" t="s">
        <v>28</v>
      </c>
      <c r="E16" s="51"/>
      <c r="F16" s="53"/>
      <c r="G16" s="13"/>
      <c r="H16" s="32"/>
      <c r="I16" s="39"/>
      <c r="J16" s="39"/>
      <c r="K16" s="55" t="s">
        <v>29</v>
      </c>
      <c r="L16" s="56" t="s">
        <v>30</v>
      </c>
      <c r="M16" s="58"/>
      <c r="N16" s="195" t="s">
        <v>31</v>
      </c>
      <c r="O16" s="14"/>
      <c r="P16" s="14"/>
      <c r="Q16" s="14"/>
      <c r="R16" s="63"/>
    </row>
    <row r="17" spans="2:19" ht="13.5" customHeight="1">
      <c r="B17" s="18"/>
      <c r="C17" s="26" t="s">
        <v>32</v>
      </c>
      <c r="E17" s="51"/>
      <c r="F17" s="53"/>
      <c r="G17" s="13"/>
      <c r="H17" s="32"/>
      <c r="I17" s="40" t="s">
        <v>33</v>
      </c>
      <c r="J17" s="40"/>
      <c r="K17" s="53"/>
      <c r="L17" s="53"/>
      <c r="M17" s="58"/>
      <c r="N17" s="196"/>
      <c r="R17" s="65"/>
    </row>
    <row r="18" spans="2:19" ht="13.5" customHeight="1">
      <c r="B18" s="18"/>
      <c r="C18" s="26" t="s">
        <v>34</v>
      </c>
      <c r="E18" s="26"/>
      <c r="F18" s="53"/>
      <c r="G18" s="13"/>
      <c r="H18" s="32"/>
      <c r="I18" s="27" t="s">
        <v>35</v>
      </c>
      <c r="J18" s="40"/>
      <c r="K18" s="53"/>
      <c r="L18" s="53"/>
      <c r="M18" s="58"/>
      <c r="N18" s="193" t="s">
        <v>8</v>
      </c>
      <c r="O18" s="191" t="s">
        <v>36</v>
      </c>
      <c r="P18" s="191" t="s">
        <v>37</v>
      </c>
      <c r="Q18" s="191" t="s">
        <v>38</v>
      </c>
      <c r="R18" s="183" t="s">
        <v>39</v>
      </c>
      <c r="S18" s="125"/>
    </row>
    <row r="19" spans="2:19" ht="13.5" customHeight="1">
      <c r="B19" s="18"/>
      <c r="C19" s="26" t="s">
        <v>40</v>
      </c>
      <c r="E19" s="51"/>
      <c r="F19" s="53"/>
      <c r="G19" s="13"/>
      <c r="H19" s="32"/>
      <c r="I19" s="27" t="s">
        <v>41</v>
      </c>
      <c r="J19" s="40"/>
      <c r="K19" s="53"/>
      <c r="L19" s="53"/>
      <c r="M19" s="58"/>
      <c r="N19" s="194"/>
      <c r="O19" s="192"/>
      <c r="P19" s="192"/>
      <c r="Q19" s="192"/>
      <c r="R19" s="184"/>
      <c r="S19" s="125"/>
    </row>
    <row r="20" spans="2:19" ht="13.5" customHeight="1">
      <c r="B20" s="83"/>
      <c r="C20" s="95"/>
      <c r="D20" s="92"/>
      <c r="E20" s="93" t="s">
        <v>23</v>
      </c>
      <c r="F20" s="91">
        <f>SUM(F16:F19)</f>
        <v>0</v>
      </c>
      <c r="G20" s="13"/>
      <c r="H20" s="41"/>
      <c r="I20" s="27" t="s">
        <v>42</v>
      </c>
      <c r="J20" s="27"/>
      <c r="K20" s="53"/>
      <c r="L20" s="53"/>
      <c r="M20" s="58"/>
      <c r="N20" s="98" t="s">
        <v>43</v>
      </c>
      <c r="O20" s="99">
        <v>673</v>
      </c>
      <c r="P20" s="99">
        <v>840</v>
      </c>
      <c r="Q20" s="99">
        <v>950</v>
      </c>
      <c r="R20" s="99">
        <v>1190</v>
      </c>
      <c r="S20" s="126"/>
    </row>
    <row r="21" spans="2:19" ht="13.5" customHeight="1">
      <c r="B21" s="18"/>
      <c r="C21" s="26"/>
      <c r="D21" s="26"/>
      <c r="E21" s="26"/>
      <c r="F21" s="23"/>
      <c r="G21" s="24"/>
      <c r="H21" s="41"/>
      <c r="I21" s="27" t="s">
        <v>44</v>
      </c>
      <c r="J21" s="27"/>
      <c r="K21" s="57"/>
      <c r="L21" s="53"/>
      <c r="M21" s="58"/>
      <c r="N21" s="100" t="s">
        <v>45</v>
      </c>
      <c r="O21" s="206">
        <v>962</v>
      </c>
      <c r="P21" s="206">
        <v>1200</v>
      </c>
      <c r="Q21" s="206">
        <v>1350</v>
      </c>
      <c r="R21" s="206">
        <v>1690</v>
      </c>
      <c r="S21" s="127"/>
    </row>
    <row r="22" spans="2:19" ht="13.5" customHeight="1">
      <c r="B22" s="18"/>
      <c r="C22" s="72" t="s">
        <v>46</v>
      </c>
      <c r="D22" s="73"/>
      <c r="E22" s="73"/>
      <c r="F22" s="75"/>
      <c r="G22" s="13"/>
      <c r="H22" s="32"/>
      <c r="I22" s="27" t="s">
        <v>47</v>
      </c>
      <c r="J22" s="27"/>
      <c r="K22" s="53"/>
      <c r="L22" s="53"/>
      <c r="M22" s="58"/>
      <c r="N22" s="100" t="s">
        <v>48</v>
      </c>
      <c r="O22" s="206"/>
      <c r="P22" s="206"/>
      <c r="Q22" s="206"/>
      <c r="R22" s="206"/>
      <c r="S22" s="127"/>
    </row>
    <row r="23" spans="2:19" ht="13.5" customHeight="1">
      <c r="B23" s="18"/>
      <c r="C23" s="26" t="s">
        <v>49</v>
      </c>
      <c r="E23" s="51"/>
      <c r="F23" s="53"/>
      <c r="G23" s="13"/>
      <c r="H23" s="32"/>
      <c r="I23" s="27" t="s">
        <v>50</v>
      </c>
      <c r="J23" s="27"/>
      <c r="K23" s="53"/>
      <c r="L23" s="53"/>
      <c r="M23" s="58"/>
      <c r="N23" s="100" t="s">
        <v>51</v>
      </c>
      <c r="O23" s="206"/>
      <c r="P23" s="206"/>
      <c r="Q23" s="206"/>
      <c r="R23" s="206"/>
      <c r="S23" s="127"/>
    </row>
    <row r="24" spans="2:19" ht="13.5" customHeight="1">
      <c r="B24" s="18"/>
      <c r="C24" s="26" t="s">
        <v>52</v>
      </c>
      <c r="D24" s="29"/>
      <c r="E24" s="29"/>
      <c r="F24" s="53"/>
      <c r="G24" s="13"/>
      <c r="H24" s="32"/>
      <c r="I24" s="27" t="s">
        <v>53</v>
      </c>
      <c r="J24" s="27"/>
      <c r="K24" s="53"/>
      <c r="L24" s="53"/>
      <c r="M24" s="58"/>
      <c r="N24" s="98" t="s">
        <v>54</v>
      </c>
      <c r="O24" s="99">
        <v>1153</v>
      </c>
      <c r="P24" s="99">
        <v>1440</v>
      </c>
      <c r="Q24" s="99">
        <v>1620</v>
      </c>
      <c r="R24" s="99">
        <v>2020</v>
      </c>
      <c r="S24" s="126"/>
    </row>
    <row r="25" spans="2:19" ht="13.5" customHeight="1">
      <c r="B25" s="18"/>
      <c r="C25" s="26" t="s">
        <v>55</v>
      </c>
      <c r="D25" s="26"/>
      <c r="E25" s="26"/>
      <c r="F25" s="53"/>
      <c r="G25" s="13"/>
      <c r="H25" s="32"/>
      <c r="I25" s="27" t="s">
        <v>56</v>
      </c>
      <c r="J25" s="27"/>
      <c r="K25" s="53"/>
      <c r="L25" s="53"/>
      <c r="M25" s="58"/>
      <c r="N25" s="100" t="s">
        <v>57</v>
      </c>
      <c r="O25" s="101">
        <v>1153</v>
      </c>
      <c r="P25" s="101">
        <v>1440</v>
      </c>
      <c r="Q25" s="101">
        <v>1620</v>
      </c>
      <c r="R25" s="101">
        <v>2020</v>
      </c>
      <c r="S25" s="127"/>
    </row>
    <row r="26" spans="2:19" ht="13.5" customHeight="1">
      <c r="B26" s="18"/>
      <c r="C26" s="26" t="s">
        <v>58</v>
      </c>
      <c r="D26" s="29"/>
      <c r="E26" s="29"/>
      <c r="F26" s="53"/>
      <c r="G26" s="13"/>
      <c r="H26" s="42"/>
      <c r="I26" s="40" t="s">
        <v>59</v>
      </c>
      <c r="J26" s="27"/>
      <c r="K26" s="53"/>
      <c r="L26" s="53"/>
      <c r="M26" s="58"/>
      <c r="N26" s="98" t="s">
        <v>60</v>
      </c>
      <c r="O26" s="99">
        <v>1153</v>
      </c>
      <c r="P26" s="99">
        <v>1440</v>
      </c>
      <c r="Q26" s="99">
        <v>1620</v>
      </c>
      <c r="R26" s="99">
        <v>2020</v>
      </c>
      <c r="S26" s="126"/>
    </row>
    <row r="27" spans="2:19" ht="13.5" customHeight="1">
      <c r="B27" s="83"/>
      <c r="C27" s="73"/>
      <c r="D27" s="92"/>
      <c r="E27" s="93" t="s">
        <v>23</v>
      </c>
      <c r="F27" s="91">
        <f>SUM(F23:F26)</f>
        <v>0</v>
      </c>
      <c r="G27" s="25"/>
      <c r="H27" s="41"/>
      <c r="I27" s="27" t="s">
        <v>61</v>
      </c>
      <c r="J27" s="27"/>
      <c r="K27" s="53"/>
      <c r="L27" s="53"/>
      <c r="M27" s="58"/>
      <c r="N27" s="100" t="s">
        <v>62</v>
      </c>
      <c r="O27" s="101">
        <v>1311</v>
      </c>
      <c r="P27" s="101">
        <v>1640</v>
      </c>
      <c r="Q27" s="101">
        <v>1835</v>
      </c>
      <c r="R27" s="101">
        <v>2290</v>
      </c>
      <c r="S27" s="127"/>
    </row>
    <row r="28" spans="2:19" ht="13.5" customHeight="1">
      <c r="B28" s="18"/>
      <c r="C28" s="26"/>
      <c r="D28" s="26"/>
      <c r="E28" s="26"/>
      <c r="F28" s="23"/>
      <c r="G28" s="24"/>
      <c r="H28" s="32"/>
      <c r="I28" s="27" t="s">
        <v>63</v>
      </c>
      <c r="J28" s="40"/>
      <c r="K28" s="53"/>
      <c r="L28" s="53"/>
      <c r="M28" s="58"/>
      <c r="N28" s="102" t="s">
        <v>64</v>
      </c>
      <c r="O28" s="103">
        <v>1463</v>
      </c>
      <c r="P28" s="103">
        <v>1830</v>
      </c>
      <c r="Q28" s="103">
        <v>2050</v>
      </c>
      <c r="R28" s="103">
        <v>2560</v>
      </c>
      <c r="S28" s="126"/>
    </row>
    <row r="29" spans="2:19" ht="13.5" customHeight="1" thickBot="1">
      <c r="B29" s="18"/>
      <c r="C29" s="72" t="s">
        <v>65</v>
      </c>
      <c r="D29" s="73"/>
      <c r="E29" s="73"/>
      <c r="F29" s="76"/>
      <c r="G29" s="13"/>
      <c r="H29" s="32"/>
      <c r="I29" s="27" t="s">
        <v>66</v>
      </c>
      <c r="J29" s="27"/>
      <c r="K29" s="53"/>
      <c r="L29" s="53"/>
      <c r="M29" s="58"/>
    </row>
    <row r="30" spans="2:19" ht="13.5" customHeight="1">
      <c r="B30" s="18"/>
      <c r="C30" s="26" t="s">
        <v>67</v>
      </c>
      <c r="D30" s="26"/>
      <c r="E30" s="26"/>
      <c r="F30" s="53"/>
      <c r="G30" s="13"/>
      <c r="H30" s="32"/>
      <c r="I30" s="40" t="s">
        <v>68</v>
      </c>
      <c r="J30" s="27"/>
      <c r="K30" s="53"/>
      <c r="L30" s="53"/>
      <c r="M30" s="58"/>
      <c r="N30" s="195" t="s">
        <v>69</v>
      </c>
      <c r="O30" s="215"/>
      <c r="P30" s="14"/>
      <c r="Q30" s="63"/>
    </row>
    <row r="31" spans="2:19" ht="13.5" customHeight="1">
      <c r="B31" s="18"/>
      <c r="C31" s="26" t="s">
        <v>70</v>
      </c>
      <c r="D31" s="26"/>
      <c r="E31" s="26"/>
      <c r="F31" s="53"/>
      <c r="G31" s="13"/>
      <c r="H31" s="32"/>
      <c r="I31" s="27" t="s">
        <v>71</v>
      </c>
      <c r="J31" s="27"/>
      <c r="K31" s="53"/>
      <c r="L31" s="53"/>
      <c r="M31" s="58"/>
      <c r="N31" s="216"/>
      <c r="O31" s="217"/>
      <c r="Q31" s="65"/>
    </row>
    <row r="32" spans="2:19" ht="13.5" customHeight="1">
      <c r="B32" s="18"/>
      <c r="C32" s="26" t="s">
        <v>72</v>
      </c>
      <c r="D32" s="26"/>
      <c r="E32" s="26"/>
      <c r="F32" s="53"/>
      <c r="G32" s="13"/>
      <c r="H32" s="32"/>
      <c r="I32" s="26" t="s">
        <v>73</v>
      </c>
      <c r="J32" s="27"/>
      <c r="K32" s="53"/>
      <c r="L32" s="53"/>
      <c r="M32" s="58"/>
      <c r="N32" s="203" t="s">
        <v>74</v>
      </c>
      <c r="O32" s="200" t="s">
        <v>75</v>
      </c>
      <c r="P32" s="200" t="s">
        <v>76</v>
      </c>
      <c r="Q32" s="197" t="s">
        <v>77</v>
      </c>
    </row>
    <row r="33" spans="2:17" ht="13.5" customHeight="1">
      <c r="B33" s="18"/>
      <c r="C33" s="26" t="s">
        <v>78</v>
      </c>
      <c r="D33" s="26"/>
      <c r="E33" s="26"/>
      <c r="F33" s="53"/>
      <c r="G33" s="13"/>
      <c r="H33" s="32"/>
      <c r="I33" s="27" t="s">
        <v>79</v>
      </c>
      <c r="J33" s="40"/>
      <c r="K33" s="53"/>
      <c r="L33" s="53"/>
      <c r="M33" s="58"/>
      <c r="N33" s="204"/>
      <c r="O33" s="201"/>
      <c r="P33" s="201"/>
      <c r="Q33" s="198"/>
    </row>
    <row r="34" spans="2:17" ht="13.5" customHeight="1">
      <c r="B34" s="18"/>
      <c r="C34" s="26" t="s">
        <v>80</v>
      </c>
      <c r="D34" s="26"/>
      <c r="E34" s="26"/>
      <c r="F34" s="53"/>
      <c r="G34" s="13"/>
      <c r="H34" s="32"/>
      <c r="I34" s="40" t="s">
        <v>81</v>
      </c>
      <c r="J34" s="27"/>
      <c r="K34" s="53"/>
      <c r="L34" s="53"/>
      <c r="M34" s="58"/>
      <c r="N34" s="204"/>
      <c r="O34" s="201"/>
      <c r="P34" s="201"/>
      <c r="Q34" s="198"/>
    </row>
    <row r="35" spans="2:17" ht="13.5" customHeight="1">
      <c r="B35" s="18"/>
      <c r="C35" s="26" t="s">
        <v>82</v>
      </c>
      <c r="D35" s="26"/>
      <c r="E35" s="26"/>
      <c r="F35" s="53"/>
      <c r="G35" s="13"/>
      <c r="H35" s="32"/>
      <c r="I35" s="43" t="s">
        <v>83</v>
      </c>
      <c r="J35" s="26"/>
      <c r="K35" s="53"/>
      <c r="L35" s="53"/>
      <c r="M35" s="58"/>
      <c r="N35" s="205"/>
      <c r="O35" s="202"/>
      <c r="P35" s="202"/>
      <c r="Q35" s="199"/>
    </row>
    <row r="36" spans="2:17" ht="13.5" customHeight="1">
      <c r="B36" s="18"/>
      <c r="C36" s="26" t="s">
        <v>84</v>
      </c>
      <c r="D36" s="26"/>
      <c r="E36" s="26"/>
      <c r="F36" s="53"/>
      <c r="G36" s="13"/>
      <c r="H36" s="32"/>
      <c r="I36" s="43" t="s">
        <v>85</v>
      </c>
      <c r="J36" s="27"/>
      <c r="K36" s="53"/>
      <c r="L36" s="53"/>
      <c r="M36" s="58"/>
      <c r="N36" s="104" t="s">
        <v>86</v>
      </c>
      <c r="O36" s="105">
        <v>130.19999999999999</v>
      </c>
      <c r="P36" s="105">
        <v>259.8</v>
      </c>
      <c r="Q36" s="106">
        <v>97.2</v>
      </c>
    </row>
    <row r="37" spans="2:17" ht="13.5" customHeight="1">
      <c r="B37" s="18"/>
      <c r="C37" s="26" t="s">
        <v>87</v>
      </c>
      <c r="D37" s="26"/>
      <c r="E37" s="26"/>
      <c r="F37" s="53"/>
      <c r="G37" s="13"/>
      <c r="H37" s="32"/>
      <c r="I37" s="43" t="s">
        <v>88</v>
      </c>
      <c r="J37" s="40"/>
      <c r="K37" s="53"/>
      <c r="L37" s="53"/>
      <c r="M37" s="58"/>
      <c r="N37" s="107" t="s">
        <v>89</v>
      </c>
      <c r="O37" s="108">
        <v>130.19999999999999</v>
      </c>
      <c r="P37" s="108">
        <v>324.60000000000002</v>
      </c>
      <c r="Q37" s="109">
        <v>145.80000000000001</v>
      </c>
    </row>
    <row r="38" spans="2:17" ht="13.5" customHeight="1">
      <c r="B38" s="18"/>
      <c r="C38" s="26" t="s">
        <v>90</v>
      </c>
      <c r="D38" s="26"/>
      <c r="E38" s="26"/>
      <c r="F38" s="53"/>
      <c r="G38" s="13"/>
      <c r="H38" s="32"/>
      <c r="I38" s="27" t="s">
        <v>91</v>
      </c>
      <c r="J38" s="43"/>
      <c r="K38" s="53"/>
      <c r="L38" s="53"/>
      <c r="M38" s="58"/>
      <c r="N38" s="104" t="s">
        <v>92</v>
      </c>
      <c r="O38" s="105">
        <v>210.8</v>
      </c>
      <c r="P38" s="105">
        <v>394</v>
      </c>
      <c r="Q38" s="106">
        <v>137.4</v>
      </c>
    </row>
    <row r="39" spans="2:17" ht="13.5" customHeight="1">
      <c r="B39" s="18"/>
      <c r="C39" s="26" t="s">
        <v>93</v>
      </c>
      <c r="D39" s="26"/>
      <c r="E39" s="26"/>
      <c r="F39" s="53"/>
      <c r="G39" s="13"/>
      <c r="H39" s="41"/>
      <c r="I39" s="43"/>
      <c r="J39" s="43"/>
      <c r="K39" s="53"/>
      <c r="L39" s="53"/>
      <c r="M39" s="58"/>
      <c r="N39" s="107" t="s">
        <v>94</v>
      </c>
      <c r="O39" s="108">
        <v>130.19999999999999</v>
      </c>
      <c r="P39" s="108">
        <v>313.39999999999998</v>
      </c>
      <c r="Q39" s="109">
        <v>137.4</v>
      </c>
    </row>
    <row r="40" spans="2:17" ht="13.5" customHeight="1">
      <c r="B40" s="18"/>
      <c r="C40" s="26"/>
      <c r="D40" s="26"/>
      <c r="E40" s="26"/>
      <c r="F40" s="53"/>
      <c r="G40" s="13"/>
      <c r="H40" s="41"/>
      <c r="I40" s="43"/>
      <c r="J40" s="30"/>
      <c r="K40" s="53"/>
      <c r="L40" s="53"/>
      <c r="M40" s="58"/>
      <c r="N40" s="104" t="s">
        <v>95</v>
      </c>
      <c r="O40" s="105">
        <v>130.19999999999999</v>
      </c>
      <c r="P40" s="105">
        <v>324.60000000000002</v>
      </c>
      <c r="Q40" s="106">
        <v>145.80000000000001</v>
      </c>
    </row>
    <row r="41" spans="2:17" ht="13.5" customHeight="1">
      <c r="B41" s="18"/>
      <c r="C41" s="26"/>
      <c r="D41" s="26"/>
      <c r="E41" s="26"/>
      <c r="F41" s="53"/>
      <c r="G41" s="13"/>
      <c r="H41" s="41"/>
      <c r="I41" s="27"/>
      <c r="J41" s="30"/>
      <c r="K41" s="53"/>
      <c r="L41" s="53"/>
      <c r="M41" s="58"/>
      <c r="N41" s="110"/>
      <c r="O41" s="111"/>
      <c r="P41" s="111"/>
      <c r="Q41" s="112"/>
    </row>
    <row r="42" spans="2:17" ht="13.5" customHeight="1">
      <c r="B42" s="18"/>
      <c r="C42" s="173"/>
      <c r="D42" s="173"/>
      <c r="E42" s="50"/>
      <c r="F42" s="53"/>
      <c r="G42" s="24"/>
      <c r="H42" s="41"/>
      <c r="I42" s="173"/>
      <c r="J42" s="156"/>
      <c r="K42" s="53"/>
      <c r="L42" s="53"/>
      <c r="M42" s="58"/>
      <c r="N42" s="104" t="s">
        <v>96</v>
      </c>
      <c r="O42" s="105">
        <v>170.94</v>
      </c>
      <c r="P42" s="105">
        <v>399.61</v>
      </c>
      <c r="Q42" s="106">
        <v>171.5</v>
      </c>
    </row>
    <row r="43" spans="2:17" ht="13.5" customHeight="1">
      <c r="B43" s="18"/>
      <c r="C43" s="173"/>
      <c r="D43" s="173"/>
      <c r="E43" s="50"/>
      <c r="F43" s="53"/>
      <c r="G43" s="13"/>
      <c r="H43" s="41"/>
      <c r="I43" s="156"/>
      <c r="J43" s="156"/>
      <c r="K43" s="53"/>
      <c r="L43" s="53"/>
      <c r="M43" s="58"/>
      <c r="N43" s="107" t="s">
        <v>97</v>
      </c>
      <c r="O43" s="108">
        <v>170.94</v>
      </c>
      <c r="P43" s="108">
        <v>429.1</v>
      </c>
      <c r="Q43" s="109">
        <v>193.62</v>
      </c>
    </row>
    <row r="44" spans="2:17" ht="13.5" customHeight="1">
      <c r="B44" s="83"/>
      <c r="C44" s="73"/>
      <c r="D44" s="92"/>
      <c r="E44" s="93" t="s">
        <v>23</v>
      </c>
      <c r="F44" s="91">
        <f>SUM(F30:F43)</f>
        <v>0</v>
      </c>
      <c r="G44" s="13"/>
      <c r="H44" s="41"/>
      <c r="I44" s="156"/>
      <c r="J44" s="156"/>
      <c r="K44" s="53"/>
      <c r="L44" s="53"/>
      <c r="M44" s="58"/>
      <c r="N44" s="104" t="s">
        <v>98</v>
      </c>
      <c r="O44" s="105">
        <v>252.7</v>
      </c>
      <c r="P44" s="105">
        <v>481.37</v>
      </c>
      <c r="Q44" s="106">
        <v>171.5</v>
      </c>
    </row>
    <row r="45" spans="2:17" ht="13.5" customHeight="1">
      <c r="B45" s="18"/>
      <c r="C45" s="26"/>
      <c r="D45" s="26"/>
      <c r="E45" s="26"/>
      <c r="F45" s="23"/>
      <c r="G45" s="13"/>
      <c r="H45" s="84"/>
      <c r="I45" s="85"/>
      <c r="J45" s="85"/>
      <c r="K45" s="86" t="s">
        <v>99</v>
      </c>
      <c r="L45" s="91">
        <f>SUM(L17:L44)</f>
        <v>0</v>
      </c>
      <c r="M45" s="58"/>
      <c r="N45" s="107" t="s">
        <v>100</v>
      </c>
      <c r="O45" s="108">
        <v>252.7</v>
      </c>
      <c r="P45" s="108">
        <v>510.86</v>
      </c>
      <c r="Q45" s="109">
        <v>193.62</v>
      </c>
    </row>
    <row r="46" spans="2:17" ht="13.5" customHeight="1">
      <c r="B46" s="18"/>
      <c r="C46" s="72" t="s">
        <v>101</v>
      </c>
      <c r="D46" s="73"/>
      <c r="E46" s="73"/>
      <c r="F46" s="76"/>
      <c r="G46" s="13"/>
      <c r="H46" s="45"/>
      <c r="I46" s="26"/>
      <c r="J46" s="26"/>
      <c r="K46" s="46"/>
      <c r="L46" s="46"/>
      <c r="M46" s="6"/>
      <c r="N46" s="213" t="s">
        <v>102</v>
      </c>
      <c r="O46" s="179">
        <v>170.94</v>
      </c>
      <c r="P46" s="179">
        <v>399.61</v>
      </c>
      <c r="Q46" s="214">
        <v>171.5</v>
      </c>
    </row>
    <row r="47" spans="2:17" ht="13.5" customHeight="1">
      <c r="B47" s="18"/>
      <c r="C47" s="26" t="s">
        <v>103</v>
      </c>
      <c r="D47" s="26"/>
      <c r="E47" s="26"/>
      <c r="F47" s="53"/>
      <c r="G47" s="13"/>
      <c r="H47" s="47"/>
      <c r="I47" s="165" t="s">
        <v>104</v>
      </c>
      <c r="J47" s="165"/>
      <c r="K47" s="165"/>
      <c r="L47" s="174">
        <f>L12-F62-L45</f>
        <v>0</v>
      </c>
      <c r="M47" s="6"/>
      <c r="N47" s="213"/>
      <c r="O47" s="179"/>
      <c r="P47" s="179"/>
      <c r="Q47" s="214"/>
    </row>
    <row r="48" spans="2:17" ht="13.5" customHeight="1">
      <c r="B48" s="18"/>
      <c r="C48" s="26" t="s">
        <v>105</v>
      </c>
      <c r="D48" s="26"/>
      <c r="E48" s="26"/>
      <c r="F48" s="53"/>
      <c r="G48" s="13"/>
      <c r="H48" s="44"/>
      <c r="I48" s="166"/>
      <c r="J48" s="166"/>
      <c r="K48" s="166"/>
      <c r="L48" s="175"/>
      <c r="M48" s="1"/>
      <c r="N48" s="213"/>
      <c r="O48" s="179"/>
      <c r="P48" s="179"/>
      <c r="Q48" s="214"/>
    </row>
    <row r="49" spans="2:19" ht="13.5" customHeight="1">
      <c r="B49" s="18"/>
      <c r="C49" s="26" t="s">
        <v>106</v>
      </c>
      <c r="D49" s="26"/>
      <c r="E49" s="26"/>
      <c r="F49" s="53"/>
      <c r="G49" s="13"/>
      <c r="H49" s="45"/>
      <c r="I49" s="30"/>
      <c r="J49" s="30"/>
      <c r="K49" s="30"/>
      <c r="L49" s="30"/>
      <c r="M49" s="3"/>
      <c r="N49" s="207" t="s">
        <v>107</v>
      </c>
      <c r="O49" s="209">
        <v>170.94</v>
      </c>
      <c r="P49" s="209">
        <v>429.1</v>
      </c>
      <c r="Q49" s="211">
        <v>193.62</v>
      </c>
    </row>
    <row r="50" spans="2:19" ht="13.5" customHeight="1">
      <c r="B50" s="18"/>
      <c r="C50" s="26" t="s">
        <v>108</v>
      </c>
      <c r="D50" s="26"/>
      <c r="E50" s="51"/>
      <c r="F50" s="53"/>
      <c r="G50" s="22"/>
      <c r="H50" s="47"/>
      <c r="I50" s="165" t="s">
        <v>109</v>
      </c>
      <c r="J50" s="165"/>
      <c r="K50" s="165"/>
      <c r="L50" s="167" t="e">
        <f>(F13+F20+F56+L45)/L12</f>
        <v>#DIV/0!</v>
      </c>
      <c r="M50" s="5"/>
      <c r="N50" s="207"/>
      <c r="O50" s="209"/>
      <c r="P50" s="209"/>
      <c r="Q50" s="211"/>
    </row>
    <row r="51" spans="2:19" ht="13.5" customHeight="1">
      <c r="B51" s="18"/>
      <c r="C51" s="26" t="s">
        <v>110</v>
      </c>
      <c r="D51" s="26"/>
      <c r="E51" s="26"/>
      <c r="F51" s="53"/>
      <c r="G51" s="13"/>
      <c r="H51" s="44"/>
      <c r="I51" s="166"/>
      <c r="J51" s="166"/>
      <c r="K51" s="166"/>
      <c r="L51" s="168"/>
      <c r="M51" s="7"/>
      <c r="N51" s="208"/>
      <c r="O51" s="210"/>
      <c r="P51" s="210"/>
      <c r="Q51" s="212"/>
    </row>
    <row r="52" spans="2:19" ht="13.5" customHeight="1">
      <c r="B52" s="18"/>
      <c r="C52" s="26" t="s">
        <v>111</v>
      </c>
      <c r="D52" s="30"/>
      <c r="E52" s="30"/>
      <c r="F52" s="54"/>
      <c r="G52" s="24"/>
      <c r="H52" s="48"/>
      <c r="I52" s="39"/>
      <c r="J52" s="39"/>
      <c r="K52" s="45"/>
      <c r="L52" s="49"/>
      <c r="M52" s="8"/>
      <c r="N52" s="9"/>
    </row>
    <row r="53" spans="2:19" ht="13.5" customHeight="1">
      <c r="B53" s="83"/>
      <c r="C53" s="73"/>
      <c r="D53" s="92"/>
      <c r="E53" s="93" t="s">
        <v>23</v>
      </c>
      <c r="F53" s="91">
        <f>SUM(F47:F52)</f>
        <v>0</v>
      </c>
      <c r="G53" s="13"/>
      <c r="M53" s="4"/>
      <c r="N53" s="6"/>
    </row>
    <row r="54" spans="2:19" ht="13.5" customHeight="1">
      <c r="B54" s="18"/>
      <c r="C54" s="26"/>
      <c r="D54" s="26"/>
      <c r="E54" s="26"/>
      <c r="F54" s="23"/>
      <c r="G54" s="13"/>
      <c r="M54" s="6"/>
      <c r="N54" s="136" t="s">
        <v>112</v>
      </c>
      <c r="O54" s="137" t="s">
        <v>113</v>
      </c>
      <c r="P54" s="138"/>
      <c r="Q54" s="139"/>
    </row>
    <row r="55" spans="2:19" ht="13.5" customHeight="1">
      <c r="B55" s="18"/>
      <c r="C55" s="72" t="s">
        <v>114</v>
      </c>
      <c r="D55" s="73"/>
      <c r="E55" s="73"/>
      <c r="F55" s="76"/>
      <c r="G55" s="13"/>
      <c r="N55" s="140" t="s">
        <v>115</v>
      </c>
      <c r="Q55" s="141"/>
    </row>
    <row r="56" spans="2:19" ht="13.5" customHeight="1">
      <c r="B56" s="18"/>
      <c r="C56" s="26" t="s">
        <v>116</v>
      </c>
      <c r="D56" s="26"/>
      <c r="E56" s="51"/>
      <c r="F56" s="53"/>
      <c r="G56" s="13"/>
      <c r="N56" s="128" t="s">
        <v>117</v>
      </c>
      <c r="O56" s="129" t="s">
        <v>118</v>
      </c>
      <c r="Q56" s="141"/>
    </row>
    <row r="57" spans="2:19" ht="13.5" customHeight="1">
      <c r="B57" s="18"/>
      <c r="C57" s="26" t="s">
        <v>119</v>
      </c>
      <c r="E57" s="51"/>
      <c r="F57" s="53"/>
      <c r="G57" s="13"/>
      <c r="N57" s="130" t="s">
        <v>120</v>
      </c>
      <c r="O57" s="131">
        <v>0</v>
      </c>
      <c r="Q57" s="141"/>
    </row>
    <row r="58" spans="2:19" ht="13.5" customHeight="1">
      <c r="B58" s="18"/>
      <c r="C58" s="26" t="s">
        <v>121</v>
      </c>
      <c r="E58" s="26"/>
      <c r="F58" s="53"/>
      <c r="G58" s="13"/>
      <c r="N58" s="130" t="s">
        <v>7</v>
      </c>
      <c r="O58" s="131">
        <v>450</v>
      </c>
      <c r="Q58" s="141"/>
    </row>
    <row r="59" spans="2:19" ht="15">
      <c r="B59" s="18"/>
      <c r="C59" s="26" t="s">
        <v>122</v>
      </c>
      <c r="E59" s="51"/>
      <c r="F59" s="53"/>
      <c r="G59" s="24"/>
      <c r="N59" s="130" t="s">
        <v>123</v>
      </c>
      <c r="O59" s="131">
        <v>97.2</v>
      </c>
      <c r="Q59" s="141"/>
      <c r="S59" s="10"/>
    </row>
    <row r="60" spans="2:19">
      <c r="B60" s="83"/>
      <c r="C60" s="96"/>
      <c r="D60" s="92"/>
      <c r="E60" s="97" t="s">
        <v>23</v>
      </c>
      <c r="F60" s="91">
        <f>SUM(F56:F59)</f>
        <v>0</v>
      </c>
      <c r="G60" s="22"/>
      <c r="N60" s="132" t="s">
        <v>124</v>
      </c>
      <c r="O60" s="133">
        <f>SUM(O57:O59)</f>
        <v>547.20000000000005</v>
      </c>
      <c r="Q60" s="141"/>
      <c r="S60" s="12"/>
    </row>
    <row r="61" spans="2:19">
      <c r="B61" s="18"/>
      <c r="F61" s="21"/>
      <c r="G61" s="24"/>
      <c r="N61" s="134" t="s">
        <v>125</v>
      </c>
      <c r="O61" s="135">
        <f>O60*30%</f>
        <v>164.16</v>
      </c>
      <c r="Q61" s="141"/>
    </row>
    <row r="62" spans="2:19">
      <c r="B62" s="87"/>
      <c r="C62" s="88"/>
      <c r="D62" s="88"/>
      <c r="E62" s="89" t="s">
        <v>126</v>
      </c>
      <c r="F62" s="90">
        <f>F13+F20+F27+F44+F53+F60</f>
        <v>0</v>
      </c>
      <c r="G62" s="52"/>
      <c r="N62" s="142"/>
      <c r="Q62" s="141"/>
    </row>
    <row r="63" spans="2:19">
      <c r="B63" s="14"/>
      <c r="C63" s="12"/>
      <c r="D63" s="150"/>
      <c r="E63" s="150"/>
      <c r="F63" s="150"/>
      <c r="G63" s="150"/>
      <c r="H63" s="150"/>
      <c r="I63" s="150"/>
      <c r="J63" s="150"/>
      <c r="K63" s="150"/>
      <c r="L63" s="150"/>
      <c r="N63" s="143" t="s">
        <v>127</v>
      </c>
      <c r="O63" s="144">
        <v>620</v>
      </c>
      <c r="Q63" s="141"/>
    </row>
    <row r="64" spans="2:19">
      <c r="B64" s="16"/>
      <c r="C64" s="81"/>
      <c r="D64" s="80"/>
      <c r="E64" s="80"/>
      <c r="F64" s="80"/>
      <c r="G64" s="80"/>
      <c r="H64" s="80"/>
      <c r="I64" s="80"/>
      <c r="J64" s="80"/>
      <c r="K64" s="80"/>
      <c r="L64" s="81"/>
      <c r="N64" s="145" t="s">
        <v>128</v>
      </c>
      <c r="O64" s="146">
        <f>O63 - O61</f>
        <v>455.84000000000003</v>
      </c>
      <c r="Q64" s="141"/>
    </row>
    <row r="65" spans="2:17">
      <c r="B65" s="83"/>
      <c r="C65" s="82" t="s">
        <v>129</v>
      </c>
      <c r="D65" s="151"/>
      <c r="E65" s="152"/>
      <c r="F65" s="152"/>
      <c r="G65" s="152"/>
      <c r="H65" s="152"/>
      <c r="I65" s="152"/>
      <c r="J65" s="152"/>
      <c r="K65" s="152"/>
      <c r="L65" s="153"/>
      <c r="N65" s="142" t="s">
        <v>130</v>
      </c>
      <c r="O65">
        <f>O61</f>
        <v>164.16</v>
      </c>
      <c r="Q65" s="141"/>
    </row>
    <row r="66" spans="2:17">
      <c r="B66" s="77"/>
      <c r="C66" s="79"/>
      <c r="D66" s="78"/>
      <c r="E66" s="78"/>
      <c r="F66" s="78"/>
      <c r="G66" s="78"/>
      <c r="H66" s="78"/>
      <c r="I66" s="78"/>
      <c r="J66" s="78"/>
      <c r="K66" s="78"/>
      <c r="L66" s="79"/>
      <c r="N66" s="147"/>
      <c r="O66" s="148"/>
      <c r="P66" s="148"/>
      <c r="Q66" s="149"/>
    </row>
    <row r="69" spans="2:17">
      <c r="N69" s="113" t="s">
        <v>131</v>
      </c>
    </row>
    <row r="72" spans="2:17">
      <c r="C72" t="s">
        <v>132</v>
      </c>
    </row>
    <row r="76" spans="2:17">
      <c r="N76" s="114" t="s">
        <v>133</v>
      </c>
      <c r="O76" s="115"/>
      <c r="P76" s="115"/>
      <c r="Q76" s="115"/>
    </row>
    <row r="77" spans="2:17">
      <c r="N77" s="114" t="s">
        <v>134</v>
      </c>
      <c r="O77" s="115"/>
      <c r="P77" s="115"/>
      <c r="Q77" s="116"/>
    </row>
    <row r="78" spans="2:17">
      <c r="N78" s="117"/>
      <c r="O78" s="116"/>
      <c r="P78" s="116"/>
      <c r="Q78" s="116"/>
    </row>
    <row r="79" spans="2:17">
      <c r="N79" s="117" t="s">
        <v>135</v>
      </c>
      <c r="O79" s="116"/>
      <c r="P79" s="116"/>
      <c r="Q79" s="116"/>
    </row>
    <row r="80" spans="2:17">
      <c r="N80" s="117"/>
      <c r="O80" s="12"/>
      <c r="P80" s="116"/>
      <c r="Q80" s="116"/>
    </row>
    <row r="81" spans="14:18">
      <c r="N81" s="118" t="s">
        <v>136</v>
      </c>
      <c r="O81" s="124" t="s">
        <v>137</v>
      </c>
      <c r="P81" s="119" t="s">
        <v>138</v>
      </c>
      <c r="Q81" s="10" t="s">
        <v>139</v>
      </c>
      <c r="R81" s="10" t="s">
        <v>140</v>
      </c>
    </row>
    <row r="82" spans="14:18">
      <c r="N82" s="120" t="s">
        <v>141</v>
      </c>
      <c r="O82" s="124" t="s">
        <v>142</v>
      </c>
      <c r="P82" s="124" t="s">
        <v>143</v>
      </c>
      <c r="Q82" s="123" t="s">
        <v>144</v>
      </c>
      <c r="R82" s="12" t="s">
        <v>145</v>
      </c>
    </row>
    <row r="83" spans="14:18">
      <c r="N83" s="120" t="s">
        <v>136</v>
      </c>
      <c r="O83" s="121"/>
      <c r="P83" s="121"/>
    </row>
    <row r="84" spans="14:18">
      <c r="N84" s="122"/>
      <c r="O84" s="121"/>
      <c r="P84" s="121"/>
    </row>
    <row r="85" spans="14:18">
      <c r="N85" s="122"/>
      <c r="O85" s="121"/>
      <c r="P85" s="121"/>
    </row>
    <row r="86" spans="14:18">
      <c r="N86" s="122"/>
      <c r="O86" s="121"/>
      <c r="P86" s="121"/>
    </row>
    <row r="87" spans="14:18">
      <c r="N87" s="122"/>
      <c r="O87" s="121"/>
      <c r="P87" s="121"/>
    </row>
  </sheetData>
  <mergeCells count="47">
    <mergeCell ref="Q21:Q23"/>
    <mergeCell ref="P46:P48"/>
    <mergeCell ref="R21:R23"/>
    <mergeCell ref="O18:O19"/>
    <mergeCell ref="Q18:Q19"/>
    <mergeCell ref="R18:R19"/>
    <mergeCell ref="N30:O31"/>
    <mergeCell ref="O21:O23"/>
    <mergeCell ref="N49:N51"/>
    <mergeCell ref="O49:O51"/>
    <mergeCell ref="P49:P51"/>
    <mergeCell ref="I43:J43"/>
    <mergeCell ref="Q49:Q51"/>
    <mergeCell ref="N46:N48"/>
    <mergeCell ref="Q46:Q48"/>
    <mergeCell ref="I11:K11"/>
    <mergeCell ref="O46:O48"/>
    <mergeCell ref="N2:V2"/>
    <mergeCell ref="P7:P8"/>
    <mergeCell ref="C42:D42"/>
    <mergeCell ref="C2:I3"/>
    <mergeCell ref="O7:O8"/>
    <mergeCell ref="N7:N8"/>
    <mergeCell ref="P18:P19"/>
    <mergeCell ref="N18:N19"/>
    <mergeCell ref="N16:N17"/>
    <mergeCell ref="Q32:Q35"/>
    <mergeCell ref="P32:P35"/>
    <mergeCell ref="O32:O35"/>
    <mergeCell ref="N32:N35"/>
    <mergeCell ref="P21:P23"/>
    <mergeCell ref="D63:L63"/>
    <mergeCell ref="D65:L65"/>
    <mergeCell ref="D5:F5"/>
    <mergeCell ref="I44:J44"/>
    <mergeCell ref="J2:L3"/>
    <mergeCell ref="J4:L4"/>
    <mergeCell ref="I50:K51"/>
    <mergeCell ref="L50:L51"/>
    <mergeCell ref="J5:L5"/>
    <mergeCell ref="I14:I15"/>
    <mergeCell ref="C43:D43"/>
    <mergeCell ref="I47:K48"/>
    <mergeCell ref="L47:L48"/>
    <mergeCell ref="I42:J42"/>
    <mergeCell ref="J14:L14"/>
    <mergeCell ref="J15:L15"/>
  </mergeCells>
  <phoneticPr fontId="0" type="noConversion"/>
  <pageMargins left="0.35433070866141736" right="3.937007874015748E-2" top="0.35433070866141736" bottom="7.874015748031496E-2" header="0.51181102362204722" footer="0.51181102362204722"/>
  <pageSetup paperSize="9" scale="96" orientation="portrait" horizontalDpi="4294967292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2:H13"/>
  <sheetViews>
    <sheetView workbookViewId="0">
      <selection activeCell="M14" sqref="M14"/>
    </sheetView>
  </sheetViews>
  <sheetFormatPr defaultRowHeight="12.75"/>
  <sheetData>
    <row r="12" spans="4:8">
      <c r="D12" s="218"/>
      <c r="E12" s="218"/>
      <c r="F12" s="218"/>
      <c r="G12" s="218"/>
      <c r="H12" s="218"/>
    </row>
    <row r="13" spans="4:8">
      <c r="D13" s="218"/>
      <c r="E13" s="218"/>
      <c r="F13" s="218"/>
      <c r="G13" s="218"/>
      <c r="H13" s="218"/>
    </row>
  </sheetData>
  <mergeCells count="1">
    <mergeCell ref="D12:H13"/>
  </mergeCell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0DC3FE9185E46905F89DC3853F52A" ma:contentTypeVersion="21" ma:contentTypeDescription="Create a new document." ma:contentTypeScope="" ma:versionID="a4e1c9c3ae50225f6e51f72e08816b0d">
  <xsd:schema xmlns:xsd="http://www.w3.org/2001/XMLSchema" xmlns:xs="http://www.w3.org/2001/XMLSchema" xmlns:p="http://schemas.microsoft.com/office/2006/metadata/properties" xmlns:ns2="0360b95a-be0e-49d9-8294-b65e34c53ba4" xmlns:ns3="f2ea6035-7443-40f2-a7b0-07dd8ea4a244" targetNamespace="http://schemas.microsoft.com/office/2006/metadata/properties" ma:root="true" ma:fieldsID="9441a6201e310ec8d0d9bdf3fc50178a" ns2:_="" ns3:_="">
    <xsd:import namespace="0360b95a-be0e-49d9-8294-b65e34c53ba4"/>
    <xsd:import namespace="f2ea6035-7443-40f2-a7b0-07dd8ea4a2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0b95a-be0e-49d9-8294-b65e34c53b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0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Location" ma:index="13" nillable="true" ma:displayName="Location" ma:hidden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7400058-9ee8-4424-a975-0c6aae9a36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a6035-7443-40f2-a7b0-07dd8ea4a24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177a4c90-e371-4b6e-a5d5-1121745a4788}" ma:internalName="TaxCatchAll" ma:readOnly="false" ma:showField="CatchAllData" ma:web="f2ea6035-7443-40f2-a7b0-07dd8ea4a2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60b95a-be0e-49d9-8294-b65e34c53ba4">
      <Terms xmlns="http://schemas.microsoft.com/office/infopath/2007/PartnerControls"/>
    </lcf76f155ced4ddcb4097134ff3c332f>
    <TaxCatchAll xmlns="f2ea6035-7443-40f2-a7b0-07dd8ea4a24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A3FE1E-51EF-45D4-AB1B-F94249CBB4FD}"/>
</file>

<file path=customXml/itemProps2.xml><?xml version="1.0" encoding="utf-8"?>
<ds:datastoreItem xmlns:ds="http://schemas.openxmlformats.org/officeDocument/2006/customXml" ds:itemID="{1F972E66-C3D9-4008-9797-5F15869B3FD5}"/>
</file>

<file path=customXml/itemProps3.xml><?xml version="1.0" encoding="utf-8"?>
<ds:datastoreItem xmlns:ds="http://schemas.openxmlformats.org/officeDocument/2006/customXml" ds:itemID="{3B002DFD-1BCD-444D-9095-1427C1B5DB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WA Nills Network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Kazim</cp:lastModifiedBy>
  <cp:revision/>
  <dcterms:created xsi:type="dcterms:W3CDTF">2002-08-01T04:22:35Z</dcterms:created>
  <dcterms:modified xsi:type="dcterms:W3CDTF">2023-01-05T04:38:16Z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MediaServiceImageTags">
    <vt:lpwstr/>
  </property>
  <property fmtid="{D5CDD505-2E9C-101B-9397-08002B2CF9AE}" pid="5" name="ContentTypeId">
    <vt:lpwstr>0x0101007940DC3FE9185E46905F89DC3853F52A</vt:lpwstr>
  </property>
</Properties>
</file>